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<sst xmlns="http://schemas.openxmlformats.org/spreadsheetml/2006/main" count="105" uniqueCount="92">
  <si>
    <r>
      <rPr>
        <b/>
        <sz val="18"/>
        <color rgb="FF000000"/>
        <rFont val="Microsoft YaHei"/>
        <charset val="134"/>
      </rPr>
      <t>香城地铁 Heung Shing Metro</t>
    </r>
  </si>
  <si>
    <r>
      <rPr>
        <b/>
        <sz val="18"/>
        <color rgb="FF000000"/>
        <rFont val="Microsoft YaHei"/>
        <charset val="134"/>
      </rPr>
      <t>里程</t>
    </r>
  </si>
  <si>
    <r>
      <rPr>
        <b/>
        <sz val="18"/>
        <color rgb="FF000000"/>
        <rFont val="Microsoft YaHei"/>
        <charset val="134"/>
      </rPr>
      <t>编组</t>
    </r>
  </si>
  <si>
    <r>
      <rPr>
        <b/>
        <sz val="18"/>
        <color rgb="FF000000"/>
        <rFont val="Microsoft YaHei"/>
        <charset val="134"/>
      </rPr>
      <t>轨道类型</t>
    </r>
  </si>
  <si>
    <r>
      <rPr>
        <b/>
        <sz val="18"/>
        <color rgb="FF000000"/>
        <rFont val="Microsoft YaHei"/>
        <charset val="134"/>
      </rPr>
      <t>供电方式</t>
    </r>
  </si>
  <si>
    <r>
      <rPr>
        <b/>
        <sz val="18"/>
        <color rgb="FF000000"/>
        <rFont val="Microsoft YaHei"/>
        <charset val="134"/>
      </rPr>
      <t>列车数量（列）</t>
    </r>
  </si>
  <si>
    <r>
      <rPr>
        <b/>
        <sz val="18"/>
        <color rgb="FF000000"/>
        <rFont val="Microsoft YaHei"/>
        <charset val="134"/>
      </rPr>
      <t>使用列车</t>
    </r>
  </si>
  <si>
    <r>
      <rPr>
        <b/>
        <sz val="18"/>
        <color rgb="FF000000"/>
        <rFont val="Microsoft YaHei"/>
        <charset val="134"/>
      </rPr>
      <t>起点</t>
    </r>
  </si>
  <si>
    <r>
      <rPr>
        <b/>
        <sz val="18"/>
        <color rgb="FF000000"/>
        <rFont val="Microsoft YaHei"/>
        <charset val="134"/>
      </rPr>
      <t>终点</t>
    </r>
  </si>
  <si>
    <r>
      <rPr>
        <b/>
        <sz val="18"/>
        <color rgb="FF000000"/>
        <rFont val="Microsoft YaHei"/>
        <charset val="134"/>
      </rPr>
      <t>线路开通年份</t>
    </r>
  </si>
  <si>
    <r>
      <rPr>
        <b/>
        <sz val="18"/>
        <color rgb="FF000000"/>
        <rFont val="Microsoft YaHei"/>
        <charset val="134"/>
      </rPr>
      <t>日均进站量（万）</t>
    </r>
  </si>
  <si>
    <r>
      <rPr>
        <b/>
        <sz val="18"/>
        <color rgb="FF000000"/>
        <rFont val="Microsoft YaHei"/>
        <charset val="134"/>
      </rPr>
      <t>间隔（分钟）</t>
    </r>
  </si>
  <si>
    <r>
      <rPr>
        <b/>
        <sz val="18"/>
        <color rgb="FF000000"/>
        <rFont val="Microsoft YaHei"/>
        <charset val="134"/>
      </rPr>
      <t>备注</t>
    </r>
  </si>
  <si>
    <r>
      <rPr>
        <b/>
        <sz val="18"/>
        <color rgb="FF000000"/>
        <rFont val="Microsoft YaHei"/>
        <charset val="134"/>
      </rPr>
      <t>车辆段</t>
    </r>
  </si>
  <si>
    <r>
      <rPr>
        <b/>
        <sz val="18"/>
        <color rgb="FF000000"/>
        <rFont val="Microsoft YaHei"/>
        <charset val="134"/>
      </rPr>
      <t>東鐵線</t>
    </r>
  </si>
  <si>
    <r>
      <rPr>
        <b/>
        <sz val="18"/>
        <color rgb="FF000000"/>
        <rFont val="Microsoft YaHei"/>
        <charset val="134"/>
      </rPr>
      <t>9A</t>
    </r>
  </si>
  <si>
    <r>
      <rPr>
        <b/>
        <sz val="18"/>
        <color rgb="FF000000"/>
        <rFont val="Microsoft YaHei"/>
        <charset val="134"/>
      </rPr>
      <t>地铁</t>
    </r>
  </si>
  <si>
    <r>
      <rPr>
        <b/>
        <sz val="18"/>
        <color rgb="FF000000"/>
        <rFont val="Microsoft YaHei"/>
        <charset val="134"/>
      </rPr>
      <t>接触网供电</t>
    </r>
  </si>
  <si>
    <r>
      <rPr>
        <b/>
        <sz val="18"/>
        <color rgb="FF000000"/>
        <rFont val="Microsoft YaHei"/>
        <charset val="134"/>
      </rPr>
      <t>半岛Rotam Trains 香城地鐵東鐵線現代列車（泡菜車）</t>
    </r>
  </si>
  <si>
    <r>
      <rPr>
        <b/>
        <sz val="18"/>
        <color rgb="FF000000"/>
        <rFont val="Microsoft YaHei"/>
        <charset val="134"/>
      </rPr>
      <t>中環南</t>
    </r>
  </si>
  <si>
    <r>
      <rPr>
        <b/>
        <sz val="18"/>
        <color rgb="FF000000"/>
        <rFont val="Microsoft YaHei"/>
        <charset val="134"/>
      </rPr>
      <t>羅湖、落馬洲</t>
    </r>
  </si>
  <si>
    <r>
      <rPr>
        <b/>
        <sz val="18"/>
        <color rgb="FF000000"/>
        <rFont val="Microsoft YaHei"/>
        <charset val="134"/>
      </rPr>
      <t>其中一節為頭等車廂，需要額外收取費用。</t>
    </r>
  </si>
  <si>
    <r>
      <rPr>
        <b/>
        <sz val="18"/>
        <color rgb="FF000000"/>
        <rFont val="Microsoft YaHei"/>
        <charset val="134"/>
      </rPr>
      <t>大圍車輛段、</t>
    </r>
    <r>
      <rPr>
        <b/>
        <sz val="18"/>
        <color rgb="FF000000"/>
        <rFont val="Microsoft YaHei"/>
        <charset val="134"/>
      </rPr>
      <t xml:space="preserve">
</t>
    </r>
    <r>
      <rPr>
        <b/>
        <sz val="18"/>
        <color rgb="FF000000"/>
        <rFont val="Microsoft YaHei"/>
        <charset val="134"/>
      </rPr>
      <t>羅湖車輛段</t>
    </r>
  </si>
  <si>
    <r>
      <rPr>
        <b/>
        <sz val="18"/>
        <color rgb="FF000000"/>
        <rFont val="Microsoft YaHei"/>
        <charset val="134"/>
      </rPr>
      <t>觀塘線</t>
    </r>
  </si>
  <si>
    <r>
      <rPr>
        <b/>
        <sz val="18"/>
        <color rgb="FF000000"/>
        <rFont val="Microsoft YaHei"/>
        <charset val="134"/>
      </rPr>
      <t>8A</t>
    </r>
  </si>
  <si>
    <t>德格西Metro Cambell 香城地鐵市區線現代化列車（M車）
梅蘭西車香城地鐵市區線增購列車（C車）</t>
  </si>
  <si>
    <t>大環</t>
  </si>
  <si>
    <r>
      <rPr>
        <b/>
        <sz val="18"/>
        <color rgb="FF000000"/>
        <rFont val="Microsoft YaHei"/>
        <charset val="134"/>
      </rPr>
      <t>調景嶺</t>
    </r>
  </si>
  <si>
    <r>
      <rPr>
        <b/>
        <sz val="18"/>
        <color rgb="FF000000"/>
        <rFont val="Microsoft YaHei"/>
        <charset val="134"/>
      </rPr>
      <t>九龍灣車輛段</t>
    </r>
  </si>
  <si>
    <r>
      <rPr>
        <b/>
        <sz val="18"/>
        <color rgb="FF000000"/>
        <rFont val="Microsoft YaHei"/>
        <charset val="134"/>
      </rPr>
      <t>荃灣線</t>
    </r>
  </si>
  <si>
    <t>德格西Metro Cambell 香城地鐵市區線現代化列車（M車）</t>
  </si>
  <si>
    <r>
      <rPr>
        <b/>
        <sz val="18"/>
        <color rgb="FF000000"/>
        <rFont val="Microsoft YaHei"/>
        <charset val="134"/>
      </rPr>
      <t>中環</t>
    </r>
  </si>
  <si>
    <r>
      <rPr>
        <b/>
        <sz val="18"/>
        <color rgb="FF000000"/>
        <rFont val="Microsoft YaHei"/>
        <charset val="134"/>
      </rPr>
      <t>荃灣西</t>
    </r>
  </si>
  <si>
    <r>
      <rPr>
        <b/>
        <sz val="18"/>
        <color rgb="FF000000"/>
        <rFont val="Microsoft YaHei"/>
        <charset val="134"/>
      </rPr>
      <t>荃灣車輛段</t>
    </r>
  </si>
  <si>
    <r>
      <rPr>
        <b/>
        <sz val="18"/>
        <color rgb="FF000000"/>
        <rFont val="Microsoft YaHei"/>
        <charset val="134"/>
      </rPr>
      <t>城島線</t>
    </r>
  </si>
  <si>
    <r>
      <rPr>
        <b/>
        <sz val="18"/>
        <color rgb="FF000000"/>
        <rFont val="Microsoft YaHei"/>
        <charset val="134"/>
      </rPr>
      <t>堅尼地城</t>
    </r>
  </si>
  <si>
    <t>柴灣</t>
  </si>
  <si>
    <r>
      <rPr>
        <b/>
        <sz val="18"/>
        <color rgb="FF000000"/>
        <rFont val="Microsoft YaHei"/>
        <charset val="134"/>
      </rPr>
      <t>柴灣車輛段</t>
    </r>
  </si>
  <si>
    <r>
      <rPr>
        <b/>
        <sz val="18"/>
        <color rgb="FF000000"/>
        <rFont val="Microsoft YaHei"/>
        <charset val="134"/>
      </rPr>
      <t>東涌線</t>
    </r>
  </si>
  <si>
    <r>
      <rPr>
        <b/>
        <sz val="18"/>
        <color rgb="FF000000"/>
        <rFont val="Microsoft YaHei"/>
        <charset val="134"/>
      </rPr>
      <t>德格西鵬巴迪機場鐵路列車（A車）</t>
    </r>
    <r>
      <rPr>
        <b/>
        <sz val="18"/>
        <color rgb="FF000000"/>
        <rFont val="Microsoft YaHei"/>
        <charset val="134"/>
      </rPr>
      <t xml:space="preserve">
</t>
    </r>
    <r>
      <rPr>
        <b/>
        <sz val="18"/>
        <color rgb="FF000000"/>
        <rFont val="Microsoft YaHei"/>
        <charset val="134"/>
      </rPr>
      <t>半岛Rotam Trains 香城地鐵東涌線現代列車（快K車）</t>
    </r>
  </si>
  <si>
    <t>添馬</t>
  </si>
  <si>
    <t>伶仃大橋、東涌西</t>
  </si>
  <si>
    <r>
      <rPr>
        <b/>
        <sz val="18"/>
        <color rgb="FF000000"/>
        <rFont val="Microsoft YaHei"/>
        <charset val="134"/>
      </rPr>
      <t>小蠔灣車輛段</t>
    </r>
  </si>
  <si>
    <r>
      <rPr>
        <b/>
        <sz val="18"/>
        <color rgb="FF000000"/>
        <rFont val="Microsoft YaHei"/>
        <charset val="134"/>
      </rPr>
      <t>將軍澳線</t>
    </r>
  </si>
  <si>
    <t>德格西Metro Cambell 香城地鐵市區線現代化列車（M車）
半岛Rotam Trains 香城地鐵將軍澳線現代列車（K車）</t>
  </si>
  <si>
    <t>寶林</t>
  </si>
  <si>
    <r>
      <rPr>
        <b/>
        <sz val="18"/>
        <color rgb="FF000000"/>
        <rFont val="Microsoft YaHei"/>
        <charset val="134"/>
      </rPr>
      <t>將軍澳車輛段</t>
    </r>
  </si>
  <si>
    <r>
      <rPr>
        <b/>
        <sz val="18"/>
        <color rgb="FF000000"/>
        <rFont val="Microsoft YaHei"/>
        <charset val="134"/>
      </rPr>
      <t>西鐵線</t>
    </r>
  </si>
  <si>
    <r>
      <rPr>
        <b/>
        <sz val="18"/>
        <color rgb="FF000000"/>
        <rFont val="Microsoft YaHei"/>
        <charset val="134"/>
      </rPr>
      <t>旭日川岐重工香城地鐵東鐵線列車（SP1900）</t>
    </r>
    <r>
      <rPr>
        <b/>
        <sz val="18"/>
        <color rgb="FF000000"/>
        <rFont val="Microsoft YaHei"/>
        <charset val="134"/>
      </rPr>
      <t xml:space="preserve">
</t>
    </r>
    <r>
      <rPr>
        <b/>
        <sz val="18"/>
        <color rgb="FF000000"/>
        <rFont val="Microsoft YaHei"/>
        <charset val="134"/>
      </rPr>
      <t>旭日川岐重工香城地鐵西鐵線列車（SP1900）</t>
    </r>
    <r>
      <rPr>
        <b/>
        <sz val="18"/>
        <color rgb="FF000000"/>
        <rFont val="Microsoft YaHei"/>
        <charset val="134"/>
      </rPr>
      <t xml:space="preserve">
</t>
    </r>
    <r>
      <rPr>
        <b/>
        <sz val="18"/>
        <color rgb="FF000000"/>
        <rFont val="Microsoft YaHei"/>
        <charset val="134"/>
      </rPr>
      <t>梅蘭西車香城地鐵馬鞍山線列車（假1900）</t>
    </r>
  </si>
  <si>
    <t>蝴蝶灣</t>
  </si>
  <si>
    <r>
      <rPr>
        <b/>
        <sz val="18"/>
        <color rgb="FF000000"/>
        <rFont val="Microsoft YaHei"/>
        <charset val="134"/>
      </rPr>
      <t>紅磡</t>
    </r>
  </si>
  <si>
    <r>
      <rPr>
        <b/>
        <sz val="18"/>
        <color rgb="FF000000"/>
        <rFont val="Microsoft YaHei"/>
        <charset val="134"/>
      </rPr>
      <t>八鄉車輛段</t>
    </r>
  </si>
  <si>
    <r>
      <rPr>
        <b/>
        <sz val="18"/>
        <color rgb="FF000000"/>
        <rFont val="Microsoft YaHei"/>
        <charset val="134"/>
      </rPr>
      <t>馬鞍山線</t>
    </r>
  </si>
  <si>
    <r>
      <rPr>
        <b/>
        <sz val="18"/>
        <color rgb="FF000000"/>
        <rFont val="Microsoft YaHei"/>
        <charset val="134"/>
      </rPr>
      <t>旭日川岐重工香城地鐵馬鞍山線列車（SP1950）</t>
    </r>
    <r>
      <rPr>
        <b/>
        <sz val="18"/>
        <color rgb="FF000000"/>
        <rFont val="Microsoft YaHei"/>
        <charset val="134"/>
      </rPr>
      <t xml:space="preserve">
</t>
    </r>
    <r>
      <rPr>
        <b/>
        <sz val="18"/>
        <color rgb="FF000000"/>
        <rFont val="Microsoft YaHei"/>
        <charset val="134"/>
      </rPr>
      <t>梅蘭西車香城地鐵馬鞍山線列車（假1900）</t>
    </r>
  </si>
  <si>
    <t>尖沙咀</t>
  </si>
  <si>
    <r>
      <rPr>
        <b/>
        <sz val="18"/>
        <color rgb="FF000000"/>
        <rFont val="Microsoft YaHei"/>
        <charset val="134"/>
      </rPr>
      <t>烏溪沙</t>
    </r>
  </si>
  <si>
    <r>
      <rPr>
        <b/>
        <sz val="18"/>
        <color rgb="FF000000"/>
        <rFont val="Microsoft YaHei"/>
        <charset val="134"/>
      </rPr>
      <t>大圍車輛段</t>
    </r>
  </si>
  <si>
    <t>大嶼山線</t>
  </si>
  <si>
    <r>
      <rPr>
        <b/>
        <sz val="18"/>
        <color rgb="FF000000"/>
        <rFont val="Microsoft YaHei"/>
        <charset val="134"/>
      </rPr>
      <t>4A</t>
    </r>
  </si>
  <si>
    <t>陰澳</t>
  </si>
  <si>
    <t>竹篙灣</t>
  </si>
  <si>
    <r>
      <rPr>
        <b/>
        <sz val="18"/>
        <color rgb="FF000000"/>
        <rFont val="Microsoft YaHei"/>
        <charset val="134"/>
      </rPr>
      <t>南城島線</t>
    </r>
  </si>
  <si>
    <r>
      <rPr>
        <b/>
        <sz val="18"/>
        <color rgb="FF000000"/>
        <rFont val="Microsoft YaHei"/>
        <charset val="134"/>
      </rPr>
      <t>3A</t>
    </r>
  </si>
  <si>
    <r>
      <rPr>
        <b/>
        <sz val="18"/>
        <color rgb="FF000000"/>
        <rFont val="Microsoft YaHei"/>
        <charset val="134"/>
      </rPr>
      <t>梅蘭西車香城地鐵南港島線列車</t>
    </r>
  </si>
  <si>
    <t>鴨脷洲西</t>
  </si>
  <si>
    <r>
      <rPr>
        <b/>
        <sz val="18"/>
        <color rgb="FF000000"/>
        <rFont val="Microsoft YaHei"/>
        <charset val="134"/>
      </rPr>
      <t>金鐘</t>
    </r>
  </si>
  <si>
    <r>
      <rPr>
        <b/>
        <sz val="18"/>
        <color rgb="FF000000"/>
        <rFont val="Microsoft YaHei"/>
        <charset val="134"/>
      </rPr>
      <t>黃竹坑車輛段</t>
    </r>
  </si>
  <si>
    <r>
      <rPr>
        <b/>
        <sz val="18"/>
        <color rgb="FF000000"/>
        <rFont val="Microsoft YaHei"/>
        <charset val="134"/>
      </rPr>
      <t>西城島線</t>
    </r>
  </si>
  <si>
    <t>3A</t>
  </si>
  <si>
    <t>石塘咀</t>
  </si>
  <si>
    <t>黃竹坑</t>
  </si>
  <si>
    <r>
      <rPr>
        <b/>
        <sz val="18"/>
        <color rgb="FF000000"/>
        <rFont val="Microsoft YaHei"/>
        <charset val="134"/>
      </rPr>
      <t>黃竹坑車輛段、小蠔灣車輛段</t>
    </r>
  </si>
  <si>
    <r>
      <rPr>
        <b/>
        <sz val="18"/>
        <color rgb="FF000000"/>
        <rFont val="Microsoft YaHei"/>
        <charset val="134"/>
      </rPr>
      <t>北環線</t>
    </r>
  </si>
  <si>
    <r>
      <rPr>
        <b/>
        <sz val="18"/>
        <color rgb="FF000000"/>
        <rFont val="Microsoft YaHei"/>
        <charset val="134"/>
      </rPr>
      <t>6A</t>
    </r>
  </si>
  <si>
    <t>梅蘭西車香城地鐵馬鞍山線列車（假1900）</t>
  </si>
  <si>
    <r>
      <rPr>
        <b/>
        <sz val="18"/>
        <color rgb="FF000000"/>
        <rFont val="Microsoft YaHei"/>
        <charset val="134"/>
      </rPr>
      <t>錦田</t>
    </r>
  </si>
  <si>
    <r>
      <rPr>
        <b/>
        <sz val="18"/>
        <color rgb="FF000000"/>
        <rFont val="Microsoft YaHei"/>
        <charset val="134"/>
      </rPr>
      <t>古洞</t>
    </r>
  </si>
  <si>
    <r>
      <rPr>
        <b/>
        <sz val="18"/>
        <color rgb="FF000000"/>
        <rFont val="Microsoft YaHei"/>
        <charset val="134"/>
      </rPr>
      <t>八鄉車輛段、</t>
    </r>
    <r>
      <rPr>
        <b/>
        <sz val="18"/>
        <color rgb="FF000000"/>
        <rFont val="Microsoft YaHei"/>
        <charset val="134"/>
      </rPr>
      <t xml:space="preserve">
</t>
    </r>
    <r>
      <rPr>
        <b/>
        <sz val="18"/>
        <color rgb="FF000000"/>
        <rFont val="Microsoft YaHei"/>
        <charset val="134"/>
      </rPr>
      <t>羅湖車輛段</t>
    </r>
  </si>
  <si>
    <r>
      <rPr>
        <b/>
        <sz val="18"/>
        <color rgb="FF000000"/>
        <rFont val="Microsoft YaHei"/>
        <charset val="134"/>
      </rPr>
      <t>沙頭角線</t>
    </r>
  </si>
  <si>
    <t>德格西Metro Cambell 香城近郊通勤型中期翻新列車（MLR）
梅蘭西車香城地鐵馬鞍山線列車（假1900）</t>
  </si>
  <si>
    <r>
      <rPr>
        <b/>
        <sz val="18"/>
        <color rgb="FF000000"/>
        <rFont val="Microsoft YaHei"/>
        <charset val="134"/>
      </rPr>
      <t>和合石</t>
    </r>
  </si>
  <si>
    <r>
      <rPr>
        <b/>
        <sz val="18"/>
        <color rgb="FF000000"/>
        <rFont val="Microsoft YaHei"/>
        <charset val="134"/>
      </rPr>
      <t>沙頭角</t>
    </r>
  </si>
  <si>
    <r>
      <rPr>
        <b/>
        <sz val="18"/>
        <color rgb="FF000000"/>
        <rFont val="Microsoft YaHei"/>
        <charset val="134"/>
      </rPr>
      <t>羅湖車輛段</t>
    </r>
  </si>
  <si>
    <r>
      <rPr>
        <b/>
        <sz val="18"/>
        <color rgb="FF000000"/>
        <rFont val="Microsoft YaHei"/>
        <charset val="134"/>
      </rPr>
      <t>总里程</t>
    </r>
  </si>
  <si>
    <r>
      <rPr>
        <b/>
        <sz val="18"/>
        <color rgb="FF000000"/>
        <rFont val="Microsoft YaHei"/>
        <charset val="134"/>
      </rPr>
      <t>线路数目</t>
    </r>
  </si>
  <si>
    <r>
      <rPr>
        <b/>
        <sz val="18"/>
        <color rgb="FF000000"/>
        <rFont val="Microsoft YaHei"/>
        <charset val="134"/>
      </rPr>
      <t>日均进站量</t>
    </r>
  </si>
  <si>
    <r>
      <rPr>
        <b/>
        <sz val="18"/>
        <color rgb="FF000000"/>
        <rFont val="Microsoft YaHei"/>
        <charset val="134"/>
      </rPr>
      <t>万人</t>
    </r>
  </si>
  <si>
    <r>
      <rPr>
        <b/>
        <sz val="18"/>
        <color rgb="FF000000"/>
        <rFont val="Microsoft YaHei"/>
        <charset val="134"/>
      </rPr>
      <t>*</t>
    </r>
  </si>
  <si>
    <r>
      <rPr>
        <b/>
        <sz val="18"/>
        <color rgb="FF000000"/>
        <rFont val="Microsoft YaHei"/>
        <charset val="134"/>
      </rPr>
      <t>换乘系数</t>
    </r>
  </si>
  <si>
    <r>
      <rPr>
        <b/>
        <sz val="18"/>
        <color rgb="FF000000"/>
        <rFont val="Microsoft YaHei"/>
        <charset val="134"/>
      </rPr>
      <t>'=</t>
    </r>
  </si>
  <si>
    <r>
      <rPr>
        <b/>
        <sz val="18"/>
        <color rgb="FF000000"/>
        <rFont val="Microsoft YaHei"/>
        <charset val="134"/>
      </rPr>
      <t>客流量</t>
    </r>
  </si>
  <si>
    <r>
      <rPr>
        <b/>
        <sz val="18"/>
        <color rgb="FF000000"/>
        <rFont val="Microsoft YaHei"/>
        <charset val="134"/>
      </rPr>
      <t>客流密度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</si>
</sst>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3">
    <font>
      <sz val="11"/>
      <color rgb="FF000000"/>
      <name val="宋体"/>
      <charset val="134"/>
      <scheme val="minor"/>
    </font>
    <font>
      <b/>
      <sz val="18"/>
      <color rgb="FF000000"/>
      <name val="Microsoft YaHei"/>
      <charset val="134"/>
    </font>
    <font>
      <sz val="10"/>
      <color rgb="FF000000"/>
      <name val="宋体"/>
      <charset val="134"/>
      <scheme val="minor"/>
    </font>
    <font>
      <b/>
      <i/>
      <sz val="18"/>
      <color rgb="FF000000"/>
      <name val="Microsoft YaHei"/>
      <charset val="134"/>
    </font>
    <font>
      <sz val="11"/>
      <color rgb="FF00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44546A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rgb="FF44546A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rgb="FF44546A"/>
      <name val="宋体"/>
      <charset val="134"/>
      <scheme val="minor"/>
    </font>
    <font>
      <b/>
      <sz val="13"/>
      <color rgb="FF44546A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00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9CC2E5"/>
        <bgColor indexed="64"/>
      </patternFill>
    </fill>
    <fill>
      <patternFill patternType="solid">
        <fgColor rgb="FFFFD96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FFE598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8EAADB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A8D08D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>
      <alignment vertical="center"/>
    </xf>
    <xf numFmtId="42" fontId="0" fillId="0" borderId="0">
      <alignment vertical="center"/>
    </xf>
    <xf numFmtId="0" fontId="4" fillId="2" borderId="0">
      <alignment vertical="center"/>
    </xf>
    <xf numFmtId="0" fontId="5" fillId="3" borderId="7">
      <alignment vertical="center"/>
    </xf>
    <xf numFmtId="44" fontId="0" fillId="0" borderId="0">
      <alignment vertical="center"/>
    </xf>
    <xf numFmtId="41" fontId="0" fillId="0" borderId="0">
      <alignment vertical="center"/>
    </xf>
    <xf numFmtId="0" fontId="4" fillId="4" borderId="0">
      <alignment vertical="center"/>
    </xf>
    <xf numFmtId="0" fontId="6" fillId="5" borderId="0">
      <alignment vertical="center"/>
    </xf>
    <xf numFmtId="43" fontId="0" fillId="0" borderId="0">
      <alignment vertical="center"/>
    </xf>
    <xf numFmtId="0" fontId="7" fillId="6" borderId="0">
      <alignment vertical="center"/>
    </xf>
    <xf numFmtId="0" fontId="8" fillId="0" borderId="0">
      <alignment vertical="center"/>
    </xf>
    <xf numFmtId="9" fontId="0" fillId="0" borderId="0">
      <alignment vertical="center"/>
    </xf>
    <xf numFmtId="0" fontId="9" fillId="0" borderId="0">
      <alignment vertical="center"/>
    </xf>
    <xf numFmtId="0" fontId="0" fillId="7" borderId="8">
      <alignment vertical="center"/>
    </xf>
    <xf numFmtId="0" fontId="7" fillId="8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4" fillId="0" borderId="9">
      <alignment vertical="center"/>
    </xf>
    <xf numFmtId="0" fontId="15" fillId="0" borderId="9">
      <alignment vertical="center"/>
    </xf>
    <xf numFmtId="0" fontId="7" fillId="9" borderId="0">
      <alignment vertical="center"/>
    </xf>
    <xf numFmtId="0" fontId="10" fillId="0" borderId="10">
      <alignment vertical="center"/>
    </xf>
    <xf numFmtId="0" fontId="7" fillId="10" borderId="0">
      <alignment vertical="center"/>
    </xf>
    <xf numFmtId="0" fontId="16" fillId="11" borderId="11">
      <alignment vertical="center"/>
    </xf>
    <xf numFmtId="0" fontId="17" fillId="11" borderId="7">
      <alignment vertical="center"/>
    </xf>
    <xf numFmtId="0" fontId="18" fillId="12" borderId="12">
      <alignment vertical="center"/>
    </xf>
    <xf numFmtId="0" fontId="4" fillId="13" borderId="0">
      <alignment vertical="center"/>
    </xf>
    <xf numFmtId="0" fontId="7" fillId="14" borderId="0">
      <alignment vertical="center"/>
    </xf>
    <xf numFmtId="0" fontId="19" fillId="0" borderId="13">
      <alignment vertical="center"/>
    </xf>
    <xf numFmtId="0" fontId="20" fillId="0" borderId="14">
      <alignment vertical="center"/>
    </xf>
    <xf numFmtId="0" fontId="21" fillId="15" borderId="0">
      <alignment vertical="center"/>
    </xf>
    <xf numFmtId="0" fontId="22" fillId="16" borderId="0">
      <alignment vertical="center"/>
    </xf>
    <xf numFmtId="0" fontId="4" fillId="17" borderId="0">
      <alignment vertical="center"/>
    </xf>
    <xf numFmtId="0" fontId="7" fillId="18" borderId="0">
      <alignment vertical="center"/>
    </xf>
    <xf numFmtId="0" fontId="4" fillId="19" borderId="0">
      <alignment vertical="center"/>
    </xf>
    <xf numFmtId="0" fontId="4" fillId="20" borderId="0">
      <alignment vertical="center"/>
    </xf>
    <xf numFmtId="0" fontId="4" fillId="21" borderId="0">
      <alignment vertical="center"/>
    </xf>
    <xf numFmtId="0" fontId="4" fillId="22" borderId="0">
      <alignment vertical="center"/>
    </xf>
    <xf numFmtId="0" fontId="7" fillId="12" borderId="0">
      <alignment vertical="center"/>
    </xf>
    <xf numFmtId="0" fontId="7" fillId="23" borderId="0">
      <alignment vertical="center"/>
    </xf>
    <xf numFmtId="0" fontId="4" fillId="24" borderId="0">
      <alignment vertical="center"/>
    </xf>
    <xf numFmtId="0" fontId="4" fillId="25" borderId="0">
      <alignment vertical="center"/>
    </xf>
    <xf numFmtId="0" fontId="7" fillId="26" borderId="0">
      <alignment vertical="center"/>
    </xf>
    <xf numFmtId="0" fontId="4" fillId="27" borderId="0">
      <alignment vertical="center"/>
    </xf>
    <xf numFmtId="0" fontId="7" fillId="28" borderId="0">
      <alignment vertical="center"/>
    </xf>
    <xf numFmtId="0" fontId="7" fillId="29" borderId="0">
      <alignment vertical="center"/>
    </xf>
    <xf numFmtId="0" fontId="4" fillId="30" borderId="0">
      <alignment vertical="center"/>
    </xf>
    <xf numFmtId="0" fontId="7" fillId="31" borderId="0">
      <alignment vertical="center"/>
    </xf>
  </cellStyleXfs>
  <cellXfs count="23"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77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zoomScale="55" zoomScaleNormal="55" workbookViewId="0">
      <selection activeCell="B21" sqref="B21"/>
    </sheetView>
  </sheetViews>
  <sheetFormatPr defaultColWidth="8.72727272727273" defaultRowHeight="14"/>
  <cols>
    <col min="1" max="1" width="32.5454545454545" customWidth="1"/>
    <col min="2" max="2" width="12.2727272727273" customWidth="1"/>
    <col min="4" max="4" width="14.8181818181818" customWidth="1"/>
    <col min="5" max="5" width="18.5454545454545" customWidth="1"/>
    <col min="6" max="6" width="25.9090909090909" customWidth="1"/>
    <col min="7" max="7" width="101.327272727273" customWidth="1"/>
    <col min="8" max="8" width="19.1727272727273" customWidth="1"/>
    <col min="9" max="9" width="24.4545454545455" customWidth="1"/>
    <col min="10" max="10" width="22.1818181818182" customWidth="1"/>
    <col min="11" max="11" width="29.5454545454545" customWidth="1"/>
    <col min="12" max="12" width="22.1818181818182" customWidth="1"/>
    <col min="13" max="13" width="70.0909090909091" customWidth="1"/>
    <col min="14" max="14" width="29.4181818181818" customWidth="1"/>
  </cols>
  <sheetData>
    <row r="1" ht="25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5" customHeight="1" spans="1:14">
      <c r="A2" s="1"/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</row>
    <row r="3" ht="50" spans="1:14">
      <c r="A3" s="2" t="s">
        <v>14</v>
      </c>
      <c r="B3" s="3">
        <v>47.5</v>
      </c>
      <c r="C3" s="4" t="s">
        <v>15</v>
      </c>
      <c r="D3" s="1" t="s">
        <v>16</v>
      </c>
      <c r="E3" s="1" t="s">
        <v>17</v>
      </c>
      <c r="F3" s="1"/>
      <c r="G3" s="5" t="s">
        <v>18</v>
      </c>
      <c r="H3" s="5" t="s">
        <v>19</v>
      </c>
      <c r="I3" s="5" t="s">
        <v>20</v>
      </c>
      <c r="J3" s="5">
        <v>1910</v>
      </c>
      <c r="K3" s="4">
        <v>104.4</v>
      </c>
      <c r="L3" s="17"/>
      <c r="M3" s="1" t="s">
        <v>21</v>
      </c>
      <c r="N3" s="5" t="s">
        <v>22</v>
      </c>
    </row>
    <row r="4" ht="50" spans="1:14">
      <c r="A4" s="2" t="s">
        <v>23</v>
      </c>
      <c r="B4" s="3">
        <v>18.4</v>
      </c>
      <c r="C4" s="4" t="s">
        <v>24</v>
      </c>
      <c r="D4" s="1"/>
      <c r="E4" s="1"/>
      <c r="F4" s="1"/>
      <c r="G4" s="5" t="s">
        <v>25</v>
      </c>
      <c r="H4" s="5" t="s">
        <v>26</v>
      </c>
      <c r="I4" s="5" t="s">
        <v>27</v>
      </c>
      <c r="J4" s="5">
        <v>1979</v>
      </c>
      <c r="K4" s="4">
        <v>60.4</v>
      </c>
      <c r="L4" s="17"/>
      <c r="M4" s="1"/>
      <c r="N4" s="5" t="s">
        <v>28</v>
      </c>
    </row>
    <row r="5" ht="25" spans="1:14">
      <c r="A5" s="2" t="s">
        <v>29</v>
      </c>
      <c r="B5" s="3">
        <f>16.9+0.647</f>
        <v>17.547</v>
      </c>
      <c r="C5" s="4" t="s">
        <v>24</v>
      </c>
      <c r="D5" s="1"/>
      <c r="E5" s="1"/>
      <c r="F5" s="1"/>
      <c r="G5" s="5" t="s">
        <v>30</v>
      </c>
      <c r="H5" s="5" t="s">
        <v>31</v>
      </c>
      <c r="I5" s="5" t="s">
        <v>32</v>
      </c>
      <c r="J5" s="5">
        <v>1982</v>
      </c>
      <c r="K5" s="4">
        <v>105.8</v>
      </c>
      <c r="L5" s="17"/>
      <c r="M5" s="1"/>
      <c r="N5" s="5" t="s">
        <v>33</v>
      </c>
    </row>
    <row r="6" ht="25" spans="1:14">
      <c r="A6" s="2" t="s">
        <v>34</v>
      </c>
      <c r="B6" s="3">
        <v>16.3</v>
      </c>
      <c r="C6" s="4" t="s">
        <v>24</v>
      </c>
      <c r="D6" s="1"/>
      <c r="E6" s="1"/>
      <c r="F6" s="1"/>
      <c r="G6" s="5" t="s">
        <v>30</v>
      </c>
      <c r="H6" s="5" t="s">
        <v>35</v>
      </c>
      <c r="I6" s="5" t="s">
        <v>36</v>
      </c>
      <c r="J6" s="5">
        <v>1985</v>
      </c>
      <c r="K6" s="4">
        <v>94.7</v>
      </c>
      <c r="L6" s="17"/>
      <c r="M6" s="1"/>
      <c r="N6" s="5" t="s">
        <v>37</v>
      </c>
    </row>
    <row r="7" ht="50" spans="1:14">
      <c r="A7" s="2" t="s">
        <v>38</v>
      </c>
      <c r="B7" s="3">
        <f>31.1+5.9+1.1</f>
        <v>38.1</v>
      </c>
      <c r="C7" s="4" t="s">
        <v>24</v>
      </c>
      <c r="D7" s="1"/>
      <c r="E7" s="1"/>
      <c r="F7" s="1"/>
      <c r="G7" s="5" t="s">
        <v>39</v>
      </c>
      <c r="H7" s="5" t="s">
        <v>40</v>
      </c>
      <c r="I7" s="5" t="s">
        <v>41</v>
      </c>
      <c r="J7" s="5">
        <v>1998</v>
      </c>
      <c r="K7" s="4">
        <v>20.6</v>
      </c>
      <c r="L7" s="17"/>
      <c r="M7" s="1"/>
      <c r="N7" s="5" t="s">
        <v>42</v>
      </c>
    </row>
    <row r="8" ht="50" spans="1:14">
      <c r="A8" s="2" t="s">
        <v>43</v>
      </c>
      <c r="B8" s="3">
        <f>12-2.9+3.8</f>
        <v>12.9</v>
      </c>
      <c r="C8" s="4" t="s">
        <v>24</v>
      </c>
      <c r="D8" s="1"/>
      <c r="E8" s="1"/>
      <c r="F8" s="1"/>
      <c r="G8" s="5" t="s">
        <v>44</v>
      </c>
      <c r="H8" s="5" t="s">
        <v>40</v>
      </c>
      <c r="I8" s="5" t="s">
        <v>45</v>
      </c>
      <c r="J8" s="5">
        <v>2002</v>
      </c>
      <c r="K8" s="4">
        <v>33.3</v>
      </c>
      <c r="L8" s="17"/>
      <c r="M8" s="18"/>
      <c r="N8" s="5" t="s">
        <v>46</v>
      </c>
    </row>
    <row r="9" ht="75" spans="1:14">
      <c r="A9" s="2" t="s">
        <v>47</v>
      </c>
      <c r="B9" s="3">
        <f>35.7+2.6</f>
        <v>38.3</v>
      </c>
      <c r="C9" s="4" t="s">
        <v>24</v>
      </c>
      <c r="D9" s="1"/>
      <c r="E9" s="1"/>
      <c r="F9" s="1"/>
      <c r="G9" s="5" t="s">
        <v>48</v>
      </c>
      <c r="H9" s="5" t="s">
        <v>49</v>
      </c>
      <c r="I9" s="5" t="s">
        <v>50</v>
      </c>
      <c r="J9" s="5">
        <v>2003</v>
      </c>
      <c r="K9" s="4">
        <v>44.3</v>
      </c>
      <c r="L9" s="17"/>
      <c r="M9" s="1"/>
      <c r="N9" s="5" t="s">
        <v>51</v>
      </c>
    </row>
    <row r="10" ht="50" spans="1:14">
      <c r="A10" s="2" t="s">
        <v>52</v>
      </c>
      <c r="B10" s="3">
        <f>56-30.7+1.3</f>
        <v>26.6</v>
      </c>
      <c r="C10" s="4" t="s">
        <v>24</v>
      </c>
      <c r="D10" s="1"/>
      <c r="E10" s="1"/>
      <c r="F10" s="1"/>
      <c r="G10" s="5" t="s">
        <v>53</v>
      </c>
      <c r="H10" s="5" t="s">
        <v>54</v>
      </c>
      <c r="I10" s="5" t="s">
        <v>55</v>
      </c>
      <c r="J10" s="5">
        <v>2004</v>
      </c>
      <c r="K10" s="4">
        <v>18.3</v>
      </c>
      <c r="L10" s="17"/>
      <c r="M10" s="1"/>
      <c r="N10" s="5" t="s">
        <v>56</v>
      </c>
    </row>
    <row r="11" ht="25" spans="1:14">
      <c r="A11" s="2" t="s">
        <v>57</v>
      </c>
      <c r="B11" s="3">
        <v>3.8</v>
      </c>
      <c r="C11" s="4" t="s">
        <v>58</v>
      </c>
      <c r="D11" s="1"/>
      <c r="E11" s="1"/>
      <c r="F11" s="1"/>
      <c r="G11" s="5" t="s">
        <v>30</v>
      </c>
      <c r="H11" s="5" t="s">
        <v>59</v>
      </c>
      <c r="I11" s="5" t="s">
        <v>60</v>
      </c>
      <c r="J11" s="5">
        <v>2005</v>
      </c>
      <c r="K11" s="4">
        <v>1.1</v>
      </c>
      <c r="L11" s="17"/>
      <c r="M11" s="1"/>
      <c r="N11" s="5" t="s">
        <v>42</v>
      </c>
    </row>
    <row r="12" ht="25" spans="1:14">
      <c r="A12" s="2" t="s">
        <v>61</v>
      </c>
      <c r="B12" s="3">
        <v>7.6</v>
      </c>
      <c r="C12" s="4" t="s">
        <v>62</v>
      </c>
      <c r="D12" s="1"/>
      <c r="E12" s="1"/>
      <c r="F12" s="1"/>
      <c r="G12" s="5" t="s">
        <v>63</v>
      </c>
      <c r="H12" s="5" t="s">
        <v>64</v>
      </c>
      <c r="I12" s="5" t="s">
        <v>65</v>
      </c>
      <c r="J12" s="5">
        <v>2016</v>
      </c>
      <c r="K12" s="4">
        <v>11</v>
      </c>
      <c r="L12" s="17"/>
      <c r="M12" s="18"/>
      <c r="N12" s="5" t="s">
        <v>66</v>
      </c>
    </row>
    <row r="13" ht="50" spans="1:14">
      <c r="A13" s="2" t="s">
        <v>67</v>
      </c>
      <c r="B13" s="3">
        <v>7.4</v>
      </c>
      <c r="C13" s="4" t="s">
        <v>68</v>
      </c>
      <c r="D13" s="1"/>
      <c r="E13" s="1"/>
      <c r="F13" s="1"/>
      <c r="G13" s="5" t="s">
        <v>63</v>
      </c>
      <c r="H13" s="5" t="s">
        <v>69</v>
      </c>
      <c r="I13" s="5" t="s">
        <v>70</v>
      </c>
      <c r="J13" s="5">
        <v>2018</v>
      </c>
      <c r="K13" s="4">
        <v>8.1</v>
      </c>
      <c r="L13" s="17"/>
      <c r="M13" s="1"/>
      <c r="N13" s="5" t="s">
        <v>71</v>
      </c>
    </row>
    <row r="14" ht="50" spans="1:14">
      <c r="A14" s="2" t="s">
        <v>72</v>
      </c>
      <c r="B14" s="3">
        <v>10.7</v>
      </c>
      <c r="C14" s="4" t="s">
        <v>73</v>
      </c>
      <c r="D14" s="1"/>
      <c r="E14" s="1"/>
      <c r="F14" s="1"/>
      <c r="G14" s="5" t="s">
        <v>74</v>
      </c>
      <c r="H14" s="5" t="s">
        <v>75</v>
      </c>
      <c r="I14" s="5" t="s">
        <v>76</v>
      </c>
      <c r="J14" s="5">
        <v>2017</v>
      </c>
      <c r="K14" s="4">
        <v>4.6</v>
      </c>
      <c r="L14" s="17"/>
      <c r="M14" s="1"/>
      <c r="N14" s="5" t="s">
        <v>77</v>
      </c>
    </row>
    <row r="15" ht="50" spans="1:14">
      <c r="A15" s="2" t="s">
        <v>78</v>
      </c>
      <c r="B15" s="3">
        <v>11.7</v>
      </c>
      <c r="C15" s="4" t="s">
        <v>73</v>
      </c>
      <c r="D15" s="1"/>
      <c r="E15" s="1"/>
      <c r="F15" s="1"/>
      <c r="G15" s="5" t="s">
        <v>79</v>
      </c>
      <c r="H15" s="5" t="s">
        <v>80</v>
      </c>
      <c r="I15" s="5" t="s">
        <v>81</v>
      </c>
      <c r="J15" s="5">
        <v>1920</v>
      </c>
      <c r="K15" s="4">
        <v>3.3</v>
      </c>
      <c r="L15" s="17"/>
      <c r="M15" s="1"/>
      <c r="N15" s="5" t="s">
        <v>82</v>
      </c>
    </row>
    <row r="16" ht="25" customHeight="1" spans="1:14">
      <c r="A16" s="2"/>
      <c r="B16" s="3"/>
      <c r="C16" s="4"/>
      <c r="D16" s="1"/>
      <c r="E16" s="1"/>
      <c r="F16" s="1"/>
      <c r="G16" s="5"/>
      <c r="H16" s="5"/>
      <c r="I16" s="5"/>
      <c r="J16" s="1"/>
      <c r="K16" s="1"/>
      <c r="L16" s="17"/>
      <c r="M16" s="1"/>
      <c r="N16" s="5"/>
    </row>
    <row r="17" ht="25" customHeight="1" spans="1:14">
      <c r="A17" s="6"/>
      <c r="B17" s="4"/>
      <c r="C17" s="4"/>
      <c r="D17" s="1"/>
      <c r="E17" s="1"/>
      <c r="F17" s="1"/>
      <c r="G17" s="5"/>
      <c r="H17" s="2"/>
      <c r="I17" s="2"/>
      <c r="J17" s="1"/>
      <c r="K17" s="1"/>
      <c r="L17" s="17"/>
      <c r="M17" s="1"/>
      <c r="N17" s="6"/>
    </row>
    <row r="18" ht="25" customHeight="1" spans="1:14">
      <c r="A18" s="7"/>
      <c r="B18" s="8"/>
      <c r="C18" s="9"/>
      <c r="D18" s="9"/>
      <c r="E18" s="9"/>
      <c r="F18" s="9"/>
      <c r="G18" s="10"/>
      <c r="H18" s="11"/>
      <c r="I18" s="19"/>
      <c r="J18" s="9"/>
      <c r="K18" s="20"/>
      <c r="L18" s="21"/>
      <c r="M18" s="9"/>
      <c r="N18" s="22"/>
    </row>
    <row r="19" ht="25" customHeight="1" spans="1:14">
      <c r="A19" s="1"/>
      <c r="B19" s="12"/>
      <c r="C19" s="1"/>
      <c r="D19" s="1"/>
      <c r="E19" s="1"/>
      <c r="F19" s="1"/>
      <c r="G19" s="13"/>
      <c r="H19" s="1"/>
      <c r="I19" s="13"/>
      <c r="J19" s="1"/>
      <c r="K19" s="12"/>
      <c r="L19" s="12"/>
      <c r="M19" s="1"/>
      <c r="N19" s="22"/>
    </row>
    <row r="20" ht="25" customHeight="1" spans="1:14">
      <c r="A20" s="9" t="s">
        <v>83</v>
      </c>
      <c r="B20" s="14">
        <f>SUM(B3:B16)</f>
        <v>256.847</v>
      </c>
      <c r="C20" s="9"/>
      <c r="D20" s="9"/>
      <c r="E20" s="9"/>
      <c r="F20" s="9"/>
      <c r="G20" s="9"/>
      <c r="H20" s="9"/>
      <c r="I20" s="1"/>
      <c r="J20" s="1"/>
      <c r="K20" s="12"/>
      <c r="L20" s="12"/>
      <c r="M20" s="9"/>
      <c r="N20" s="22"/>
    </row>
    <row r="21" ht="25" spans="1:14">
      <c r="A21" s="1" t="s">
        <v>84</v>
      </c>
      <c r="B21" s="1">
        <f>COUNTIF(B2:B18,"&gt;=0")</f>
        <v>13</v>
      </c>
      <c r="C21" s="15"/>
      <c r="D21" s="1"/>
      <c r="E21" s="1"/>
      <c r="F21" s="1"/>
      <c r="G21" s="1"/>
      <c r="H21" s="1"/>
      <c r="I21" s="1"/>
      <c r="J21" s="1"/>
      <c r="K21" s="12"/>
      <c r="L21" s="1"/>
      <c r="M21" s="19"/>
      <c r="N21" s="22"/>
    </row>
    <row r="22" ht="25" spans="1:14">
      <c r="A22" s="1" t="s">
        <v>85</v>
      </c>
      <c r="B22" s="4">
        <v>550</v>
      </c>
      <c r="C22" s="1" t="s">
        <v>86</v>
      </c>
      <c r="D22" s="1" t="s">
        <v>87</v>
      </c>
      <c r="E22" s="1" t="s">
        <v>88</v>
      </c>
      <c r="F22" s="1">
        <v>1.5</v>
      </c>
      <c r="G22" s="1"/>
      <c r="H22" s="1" t="s">
        <v>89</v>
      </c>
      <c r="I22" s="1" t="s">
        <v>90</v>
      </c>
      <c r="J22" s="4">
        <f>B22*F22</f>
        <v>825</v>
      </c>
      <c r="K22" s="12" t="s">
        <v>86</v>
      </c>
      <c r="L22" s="1"/>
      <c r="M22" s="2"/>
      <c r="N22" s="22"/>
    </row>
    <row r="23" ht="25" spans="1:14">
      <c r="A23" s="1" t="s">
        <v>91</v>
      </c>
      <c r="B23" s="16">
        <f>J22/B20</f>
        <v>3.21202895108761</v>
      </c>
      <c r="C23" s="1"/>
      <c r="D23" s="1"/>
      <c r="E23" s="1"/>
      <c r="F23" s="1"/>
      <c r="G23" s="1"/>
      <c r="H23" s="1"/>
      <c r="I23" s="1"/>
      <c r="J23" s="1"/>
      <c r="K23" s="12"/>
      <c r="L23" s="1"/>
      <c r="M23" s="2"/>
      <c r="N23" s="22"/>
    </row>
  </sheetData>
  <mergeCells count="3">
    <mergeCell ref="A1:N1"/>
    <mergeCell ref="D3:D17"/>
    <mergeCell ref="E3:E1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 Cheuk Yin</dc:creator>
  <cp:lastModifiedBy>馬佐佐</cp:lastModifiedBy>
  <dcterms:created xsi:type="dcterms:W3CDTF">2023-06-17T16:36:00Z</dcterms:created>
  <dcterms:modified xsi:type="dcterms:W3CDTF">2023-07-03T15:55:09Z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C0777F5147B942D8BEF4697A67533A6B_11</vt:lpwstr>
  </property>
  <property fmtid="{D5CDD505-2E9C-101B-9397-08002B2CF9AE}" pid="3" name="KSOProductBuildVer">
    <vt:lpwstr>2052-11.1.0.14309</vt:lpwstr>
  </property>
</Properties>
</file>