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YY\东华\全国人文地理\语言\调查报告\"/>
    </mc:Choice>
  </mc:AlternateContent>
  <xr:revisionPtr revIDLastSave="0" documentId="13_ncr:1_{B82F9937-C13C-4355-B5F4-BA9F10E848C2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 s="1"/>
  <c r="D6" i="1"/>
  <c r="D9" i="1"/>
  <c r="D11" i="1"/>
  <c r="D15" i="1"/>
  <c r="D16" i="1"/>
  <c r="D14" i="1"/>
  <c r="D19" i="1"/>
  <c r="D8" i="1"/>
  <c r="D10" i="1"/>
  <c r="D12" i="1"/>
  <c r="D13" i="1"/>
  <c r="D5" i="1"/>
  <c r="D18" i="1"/>
  <c r="D17" i="1"/>
  <c r="D21" i="1"/>
  <c r="D2" i="1"/>
  <c r="D3" i="1"/>
  <c r="C3" i="1"/>
  <c r="C2" i="1"/>
  <c r="C4" i="1"/>
  <c r="D4" i="1"/>
</calcChain>
</file>

<file path=xl/sharedStrings.xml><?xml version="1.0" encoding="utf-8"?>
<sst xmlns="http://schemas.openxmlformats.org/spreadsheetml/2006/main" count="27" uniqueCount="24">
  <si>
    <t>序号</t>
    <phoneticPr fontId="1" type="noConversion"/>
  </si>
  <si>
    <t>母语者人数</t>
    <phoneticPr fontId="1" type="noConversion"/>
  </si>
  <si>
    <t>母语者比例</t>
    <phoneticPr fontId="1" type="noConversion"/>
  </si>
  <si>
    <t>汉语</t>
    <phoneticPr fontId="1" type="noConversion"/>
  </si>
  <si>
    <t>/</t>
    <phoneticPr fontId="1" type="noConversion"/>
  </si>
  <si>
    <t>合计</t>
    <phoneticPr fontId="1" type="noConversion"/>
  </si>
  <si>
    <t>通用汉语</t>
    <phoneticPr fontId="1" type="noConversion"/>
  </si>
  <si>
    <t>星语</t>
    <phoneticPr fontId="1" type="noConversion"/>
  </si>
  <si>
    <t>昆泸官话</t>
    <phoneticPr fontId="1" type="noConversion"/>
  </si>
  <si>
    <t>恩语</t>
    <phoneticPr fontId="1" type="noConversion"/>
  </si>
  <si>
    <t>伊语</t>
    <phoneticPr fontId="1" type="noConversion"/>
  </si>
  <si>
    <t>语言与方言</t>
    <phoneticPr fontId="1" type="noConversion"/>
  </si>
  <si>
    <t>商居官话</t>
    <phoneticPr fontId="1" type="noConversion"/>
  </si>
  <si>
    <t>白江官话</t>
    <phoneticPr fontId="1" type="noConversion"/>
  </si>
  <si>
    <t>平南官话</t>
    <phoneticPr fontId="1" type="noConversion"/>
  </si>
  <si>
    <t>东都官话</t>
    <phoneticPr fontId="1" type="noConversion"/>
  </si>
  <si>
    <t>雍语</t>
    <phoneticPr fontId="1" type="noConversion"/>
  </si>
  <si>
    <t>滨语</t>
    <phoneticPr fontId="1" type="noConversion"/>
  </si>
  <si>
    <t>泽语</t>
    <phoneticPr fontId="1" type="noConversion"/>
  </si>
  <si>
    <t>吉语</t>
    <phoneticPr fontId="1" type="noConversion"/>
  </si>
  <si>
    <t>峨宁官话</t>
    <phoneticPr fontId="1" type="noConversion"/>
  </si>
  <si>
    <t>非汉语</t>
    <phoneticPr fontId="1" type="noConversion"/>
  </si>
  <si>
    <t>非官话</t>
    <phoneticPr fontId="1" type="noConversion"/>
  </si>
  <si>
    <t>官话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</si>
</sst>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0" borderId="0" xfId="0" quotePrefix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zoomScaleNormal="100" workbookViewId="0">
      <selection activeCell="I13" sqref="I13"/>
    </sheetView>
  </sheetViews>
  <sheetFormatPr defaultRowHeight="14" x14ac:dyDescent="0.3"/>
  <cols>
    <col min="1" max="1" width="7.6640625" customWidth="1"/>
    <col min="2" max="2" width="11.1640625" customWidth="1"/>
    <col min="3" max="3" width="11.33203125" style="1" customWidth="1"/>
    <col min="4" max="4" width="11.58203125" customWidth="1"/>
  </cols>
  <sheetData>
    <row r="1" spans="1:4" x14ac:dyDescent="0.3">
      <c r="A1" t="s">
        <v>0</v>
      </c>
      <c r="B1" t="s">
        <v>11</v>
      </c>
      <c r="C1" s="1" t="s">
        <v>1</v>
      </c>
      <c r="D1" t="s">
        <v>2</v>
      </c>
    </row>
    <row r="2" spans="1:4" x14ac:dyDescent="0.3">
      <c r="A2" t="s">
        <v>4</v>
      </c>
      <c r="B2" t="s">
        <v>3</v>
      </c>
      <c r="C2" s="1">
        <f ca="1">C5-C3</f>
        <v>178405142</v>
      </c>
      <c r="D2">
        <f ca="1">ROUND(C2/179768040,3)</f>
        <v>0.99199999999999999</v>
      </c>
    </row>
    <row r="3" spans="1:4" x14ac:dyDescent="0.3">
      <c r="A3" t="s">
        <v>4</v>
      </c>
      <c r="B3" t="s">
        <v>22</v>
      </c>
      <c r="C3" s="1">
        <f ca="1">SUM(C1:C2)</f>
        <v>67451129</v>
      </c>
      <c r="D3">
        <f ca="1">ROUND(C3/179768040,4)</f>
        <v>0.37519999999999998</v>
      </c>
    </row>
    <row r="4" spans="1:4" x14ac:dyDescent="0.3">
      <c r="A4" t="s">
        <v>4</v>
      </c>
      <c r="B4" t="s">
        <v>23</v>
      </c>
      <c r="C4" s="1">
        <f ca="1">SUM(C1:C3)</f>
        <v>66591450</v>
      </c>
      <c r="D4">
        <f ca="1">ROUND(C4/179768040,3)</f>
        <v>0.37</v>
      </c>
    </row>
    <row r="5" spans="1:4" x14ac:dyDescent="0.3">
      <c r="A5">
        <v>1</v>
      </c>
      <c r="B5" t="s">
        <v>6</v>
      </c>
      <c r="C5" s="1">
        <v>44362563</v>
      </c>
      <c r="D5">
        <f>ROUND(C5/179768040,4)</f>
        <v>0.24679999999999999</v>
      </c>
    </row>
    <row r="6" spans="1:4" x14ac:dyDescent="0.3">
      <c r="A6">
        <v>2</v>
      </c>
      <c r="B6" t="s">
        <v>7</v>
      </c>
      <c r="C6" s="1">
        <v>31772426</v>
      </c>
      <c r="D6">
        <f>ROUND(C6/179768040,4)</f>
        <v>0.1767</v>
      </c>
    </row>
    <row r="7" spans="1:4" x14ac:dyDescent="0.3">
      <c r="A7">
        <v>3</v>
      </c>
      <c r="B7" t="s">
        <v>8</v>
      </c>
      <c r="C7" s="1">
        <f>21173747+735107</f>
        <v>21908854</v>
      </c>
      <c r="D7">
        <f>ROUND(C7/179768040,4)</f>
        <v>0.12189999999999999</v>
      </c>
    </row>
    <row r="8" spans="1:4" x14ac:dyDescent="0.3">
      <c r="A8">
        <v>4</v>
      </c>
      <c r="B8" t="s">
        <v>12</v>
      </c>
      <c r="C8" s="1">
        <v>18267015</v>
      </c>
      <c r="D8">
        <f>ROUND(C8/179768040,4)</f>
        <v>0.1016</v>
      </c>
    </row>
    <row r="9" spans="1:4" x14ac:dyDescent="0.3">
      <c r="A9">
        <v>5</v>
      </c>
      <c r="B9" t="s">
        <v>9</v>
      </c>
      <c r="C9" s="1">
        <v>15099578</v>
      </c>
      <c r="D9">
        <f>ROUND(C9/179768040,4)</f>
        <v>8.4000000000000005E-2</v>
      </c>
    </row>
    <row r="10" spans="1:4" x14ac:dyDescent="0.3">
      <c r="A10">
        <v>6</v>
      </c>
      <c r="B10" t="s">
        <v>13</v>
      </c>
      <c r="C10" s="1">
        <v>12143419</v>
      </c>
      <c r="D10">
        <f>ROUND(C10/179768040,4)</f>
        <v>6.7599999999999993E-2</v>
      </c>
    </row>
    <row r="11" spans="1:4" x14ac:dyDescent="0.3">
      <c r="A11">
        <v>7</v>
      </c>
      <c r="B11" t="s">
        <v>10</v>
      </c>
      <c r="C11" s="1">
        <v>11755425</v>
      </c>
      <c r="D11">
        <f>ROUND(C11/179768040,4)</f>
        <v>6.54E-2</v>
      </c>
    </row>
    <row r="12" spans="1:4" x14ac:dyDescent="0.3">
      <c r="A12">
        <v>8</v>
      </c>
      <c r="B12" t="s">
        <v>14</v>
      </c>
      <c r="C12" s="1">
        <v>7709312</v>
      </c>
      <c r="D12">
        <f>ROUND(C12/179768040,4)</f>
        <v>4.2900000000000001E-2</v>
      </c>
    </row>
    <row r="13" spans="1:4" x14ac:dyDescent="0.3">
      <c r="A13">
        <v>9</v>
      </c>
      <c r="B13" t="s">
        <v>15</v>
      </c>
      <c r="C13" s="1">
        <v>5417025</v>
      </c>
      <c r="D13">
        <f>ROUND(C13/179768040,4)</f>
        <v>3.0099999999999998E-2</v>
      </c>
    </row>
    <row r="14" spans="1:4" x14ac:dyDescent="0.3">
      <c r="A14">
        <v>10</v>
      </c>
      <c r="B14" t="s">
        <v>18</v>
      </c>
      <c r="C14" s="1">
        <v>4239193</v>
      </c>
      <c r="D14">
        <f>ROUND(C14/179768040,4)</f>
        <v>2.3599999999999999E-2</v>
      </c>
    </row>
    <row r="15" spans="1:4" x14ac:dyDescent="0.3">
      <c r="A15">
        <v>11</v>
      </c>
      <c r="B15" t="s">
        <v>16</v>
      </c>
      <c r="C15" s="1">
        <v>2156650</v>
      </c>
      <c r="D15">
        <f>ROUND(C15/179768040,4)</f>
        <v>1.2E-2</v>
      </c>
    </row>
    <row r="16" spans="1:4" x14ac:dyDescent="0.3">
      <c r="A16">
        <v>12</v>
      </c>
      <c r="B16" t="s">
        <v>17</v>
      </c>
      <c r="C16" s="1">
        <v>1595376</v>
      </c>
      <c r="D16">
        <f>ROUND(C16/179768040,4)</f>
        <v>8.8999999999999999E-3</v>
      </c>
    </row>
    <row r="17" spans="1:4" x14ac:dyDescent="0.3">
      <c r="A17" t="s">
        <v>4</v>
      </c>
      <c r="B17" t="s">
        <v>21</v>
      </c>
      <c r="C17" s="1">
        <v>1362898</v>
      </c>
      <c r="D17">
        <f>ROUND(C17/179768040,3)</f>
        <v>8.0000000000000002E-3</v>
      </c>
    </row>
    <row r="18" spans="1:4" x14ac:dyDescent="0.3">
      <c r="A18">
        <v>13</v>
      </c>
      <c r="B18" t="s">
        <v>20</v>
      </c>
      <c r="C18" s="1">
        <v>1145825</v>
      </c>
      <c r="D18">
        <f>ROUND(C18/179768040,3)</f>
        <v>6.0000000000000001E-3</v>
      </c>
    </row>
    <row r="19" spans="1:4" x14ac:dyDescent="0.3">
      <c r="A19" s="2">
        <v>14</v>
      </c>
      <c r="B19" t="s">
        <v>19</v>
      </c>
      <c r="C19" s="1">
        <v>832481</v>
      </c>
      <c r="D19">
        <f>ROUND(C19/179768040,4)</f>
        <v>4.5999999999999999E-3</v>
      </c>
    </row>
    <row r="20" spans="1:4" x14ac:dyDescent="0.3">
      <c r="A20" s="2"/>
    </row>
    <row r="21" spans="1:4" x14ac:dyDescent="0.3">
      <c r="B21" t="s">
        <v>5</v>
      </c>
      <c r="C21" s="1">
        <v>179768040</v>
      </c>
      <c r="D21">
        <f t="shared" ref="D21" si="0">ROUND(C21/179768040,3)</f>
        <v>1</v>
      </c>
    </row>
  </sheetData>
  <sortState xmlns:xlrd2="http://schemas.microsoft.com/office/spreadsheetml/2017/richdata2" ref="B2:D19">
    <sortCondition descending="1" ref="D19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2024-06-06T15:34:42Z</dcterms:modified>
</cp:coreProperties>
</file>